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642A72B6-EB8D-42EB-BB93-29DCC99558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5" i="1"/>
  <c r="E7" i="1"/>
  <c r="E6" i="1"/>
  <c r="E18" i="1"/>
  <c r="F18" i="1" s="1"/>
  <c r="E10" i="1"/>
  <c r="E9" i="1"/>
  <c r="E8" i="1"/>
  <c r="E21" i="1"/>
  <c r="E20" i="1"/>
  <c r="E19" i="1"/>
  <c r="E17" i="1"/>
  <c r="E16" i="1"/>
  <c r="E15" i="1"/>
  <c r="E14" i="1"/>
  <c r="E13" i="1"/>
  <c r="F17" i="1"/>
  <c r="F19" i="1"/>
  <c r="E12" i="1" l="1"/>
  <c r="F16" i="1"/>
  <c r="E4" i="1"/>
  <c r="E3" i="1" s="1"/>
  <c r="F5" i="1"/>
  <c r="D4" i="1"/>
  <c r="C4" i="1"/>
  <c r="B4" i="1"/>
  <c r="F6" i="1" l="1"/>
  <c r="F21" i="1" l="1"/>
  <c r="F20" i="1"/>
  <c r="F15" i="1"/>
  <c r="F14" i="1"/>
  <c r="F13" i="1"/>
  <c r="D12" i="1"/>
  <c r="D3" i="1" s="1"/>
  <c r="C12" i="1"/>
  <c r="C3" i="1" s="1"/>
  <c r="B12" i="1"/>
  <c r="B3" i="1" s="1"/>
  <c r="E11" i="1"/>
  <c r="F11" i="1" s="1"/>
  <c r="F10" i="1"/>
  <c r="F9" i="1"/>
  <c r="F8" i="1"/>
  <c r="F7" i="1" l="1"/>
  <c r="F4" i="1"/>
  <c r="F12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<sst xmlns="http://schemas.openxmlformats.org/spreadsheetml/2006/main" count="27" uniqueCount="27">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</sst>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0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25</xdr:row>
      <xdr:rowOff>76200</xdr:rowOff>
    </xdr:from>
    <xdr:to>
      <xdr:col>4</xdr:col>
      <xdr:colOff>953457</xdr:colOff>
      <xdr:row>36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E5899-6F14-4D9C-AB09-987BFB09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409575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workbookViewId="0">
      <selection activeCell="H7" sqref="H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3" style="1" bestFit="1" customWidth="1"/>
    <col min="9" max="10" width="12.1640625" style="1" bestFit="1" customWidth="1"/>
    <col min="11" max="13" width="13" style="1" bestFit="1" customWidth="1"/>
    <col min="14" max="16384" width="12" style="1"/>
  </cols>
  <sheetData>
    <row r="1" spans="1:18" ht="45" customHeight="1" x14ac:dyDescent="0.2">
      <c r="A1" s="14" t="s">
        <v>26</v>
      </c>
      <c r="B1" s="15"/>
      <c r="C1" s="15"/>
      <c r="D1" s="15"/>
      <c r="E1" s="15"/>
      <c r="F1" s="16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3449370.96</v>
      </c>
      <c r="C3" s="6">
        <f>+C4+C12</f>
        <v>637184.67999999993</v>
      </c>
      <c r="D3" s="6">
        <f>+D4+D12</f>
        <v>2369676.91</v>
      </c>
      <c r="E3" s="6">
        <f>+E4+E12</f>
        <v>1716878.7300000002</v>
      </c>
      <c r="F3" s="6">
        <f>+E3-B3</f>
        <v>-1732492.2299999997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7" t="s">
        <v>7</v>
      </c>
      <c r="B4" s="6">
        <f>+SUM(B5:B11)</f>
        <v>3381776.23</v>
      </c>
      <c r="C4" s="6">
        <f>+SUM(C5:C11)</f>
        <v>423754.38</v>
      </c>
      <c r="D4" s="6">
        <f>+SUM(D5:D11)</f>
        <v>2111103.44</v>
      </c>
      <c r="E4" s="6">
        <f>+SUM(E5:E11)</f>
        <v>1694427.1700000002</v>
      </c>
      <c r="F4" s="6">
        <f>+E4-B4</f>
        <v>-1687349.0599999998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8" t="s">
        <v>8</v>
      </c>
      <c r="B5" s="9">
        <v>1710676.07</v>
      </c>
      <c r="C5" s="9">
        <v>265078.3</v>
      </c>
      <c r="D5" s="9">
        <v>1608375.99</v>
      </c>
      <c r="E5" s="9">
        <f>+B5+C5-D5</f>
        <v>367378.38000000012</v>
      </c>
      <c r="F5" s="9">
        <f>+E5-B5</f>
        <v>-1343297.69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8" t="s">
        <v>9</v>
      </c>
      <c r="B6" s="9">
        <v>1671100.16</v>
      </c>
      <c r="C6" s="9">
        <v>158676.07999999999</v>
      </c>
      <c r="D6" s="9">
        <v>502727.45</v>
      </c>
      <c r="E6" s="9">
        <f>+B6+C6-D6</f>
        <v>1327048.79</v>
      </c>
      <c r="F6" s="9">
        <f>+E6-B6</f>
        <v>-344051.36999999988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0" si="0">+B8+C8-D8</f>
        <v>0</v>
      </c>
      <c r="F8" s="9">
        <f t="shared" ref="F8:F21" si="1">+E8-B8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ref="E11" si="2">+B11+C11-D11</f>
        <v>0</v>
      </c>
      <c r="F11" s="9">
        <f t="shared" si="1"/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A12" s="7" t="s">
        <v>15</v>
      </c>
      <c r="B12" s="6">
        <f>+SUM(B13:B21)</f>
        <v>67594.729999999981</v>
      </c>
      <c r="C12" s="6">
        <f>+SUM(C13:C21)</f>
        <v>213430.3</v>
      </c>
      <c r="D12" s="6">
        <f>+SUM(D13:D21)</f>
        <v>258573.46999999997</v>
      </c>
      <c r="E12" s="6">
        <f>+SUM(E13:E21)</f>
        <v>22451.560000000056</v>
      </c>
      <c r="F12" s="6">
        <f t="shared" si="1"/>
        <v>-45143.169999999925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1"/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3"/>
        <v>0</v>
      </c>
      <c r="F14" s="9">
        <f t="shared" si="1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1"/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">
      <c r="A16" s="8" t="s">
        <v>19</v>
      </c>
      <c r="B16" s="9">
        <v>3190989.97</v>
      </c>
      <c r="C16" s="9">
        <v>0</v>
      </c>
      <c r="D16" s="9">
        <v>213430.3</v>
      </c>
      <c r="E16" s="9">
        <f t="shared" si="3"/>
        <v>2977559.6700000004</v>
      </c>
      <c r="F16" s="9">
        <f>+E16-B16</f>
        <v>-213430.29999999981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f t="shared" si="3"/>
        <v>33635.94</v>
      </c>
      <c r="F17" s="9">
        <f>+E17-B17</f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">
      <c r="A18" s="8" t="s">
        <v>21</v>
      </c>
      <c r="B18" s="9">
        <v>-3157031.18</v>
      </c>
      <c r="C18" s="9">
        <v>213430.3</v>
      </c>
      <c r="D18" s="9">
        <v>45143.17</v>
      </c>
      <c r="E18" s="9">
        <f t="shared" si="3"/>
        <v>-2988744.0500000003</v>
      </c>
      <c r="F18" s="9">
        <f>+E18-B18</f>
        <v>168287.12999999989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>+E19-B19</f>
        <v>0</v>
      </c>
    </row>
    <row r="20" spans="1:18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1"/>
        <v>0</v>
      </c>
    </row>
    <row r="21" spans="1:18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1"/>
        <v>0</v>
      </c>
    </row>
    <row r="23" spans="1:18" ht="12.75" x14ac:dyDescent="0.2">
      <c r="A23" s="2" t="s">
        <v>25</v>
      </c>
    </row>
    <row r="26" spans="1:18" x14ac:dyDescent="0.2">
      <c r="A26" s="11"/>
      <c r="B26" s="11"/>
      <c r="C26" s="11"/>
      <c r="D26" s="12"/>
      <c r="E26" s="12"/>
    </row>
    <row r="27" spans="1:18" x14ac:dyDescent="0.2">
      <c r="A27" s="11"/>
      <c r="B27" s="11"/>
      <c r="C27" s="11"/>
      <c r="D27" s="12"/>
      <c r="E27" s="12"/>
    </row>
    <row r="28" spans="1:18" x14ac:dyDescent="0.2">
      <c r="A28" s="11"/>
      <c r="B28" s="11"/>
      <c r="C28" s="11"/>
      <c r="D28" s="12"/>
      <c r="E28" s="12"/>
    </row>
    <row r="29" spans="1:18" x14ac:dyDescent="0.2">
      <c r="A29" s="11"/>
      <c r="B29" s="11"/>
      <c r="C29" s="11"/>
      <c r="D29" s="12"/>
      <c r="E29" s="12"/>
    </row>
    <row r="30" spans="1:18" x14ac:dyDescent="0.2">
      <c r="A30" s="11"/>
      <c r="B30" s="11"/>
      <c r="C30" s="11"/>
      <c r="D30" s="12"/>
      <c r="E30" s="12"/>
    </row>
    <row r="31" spans="1:18" x14ac:dyDescent="0.2">
      <c r="A31" s="11"/>
      <c r="B31" s="11"/>
      <c r="C31" s="11"/>
      <c r="D31" s="12"/>
      <c r="E31" s="12"/>
    </row>
    <row r="32" spans="1:18" x14ac:dyDescent="0.2">
      <c r="A32" s="11"/>
      <c r="B32" s="11"/>
      <c r="C32" s="11"/>
      <c r="D32" s="12"/>
      <c r="E32" s="12"/>
    </row>
    <row r="33" spans="1:5" x14ac:dyDescent="0.2">
      <c r="A33" s="11"/>
      <c r="B33" s="11"/>
      <c r="C33" s="11"/>
      <c r="D33" s="12"/>
      <c r="E33" s="12"/>
    </row>
    <row r="34" spans="1:5" x14ac:dyDescent="0.2">
      <c r="A34" s="11"/>
      <c r="B34" s="11"/>
      <c r="C34" s="11"/>
      <c r="D34" s="12"/>
      <c r="E34" s="12"/>
    </row>
    <row r="35" spans="1:5" x14ac:dyDescent="0.2">
      <c r="A35" s="11"/>
      <c r="B35" s="11"/>
      <c r="C35" s="11"/>
      <c r="D35" s="12"/>
      <c r="E35" s="12"/>
    </row>
    <row r="36" spans="1:5" x14ac:dyDescent="0.2">
      <c r="A36" s="11"/>
      <c r="B36" s="11"/>
      <c r="C36" s="11"/>
      <c r="D36" s="12"/>
      <c r="E36" s="12"/>
    </row>
    <row r="37" spans="1:5" x14ac:dyDescent="0.2">
      <c r="A37" s="11"/>
      <c r="B37" s="11"/>
      <c r="C37" s="11"/>
      <c r="D37" s="12"/>
      <c r="E37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2024-04-25T16:20:22Z</cp:lastPrinted>
  <dcterms:created xsi:type="dcterms:W3CDTF">2014-02-09T04:04:15Z</dcterms:created>
  <dcterms:modified xsi:type="dcterms:W3CDTF">2025-02-16T22:16:55Z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